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Q:\SUTARTYS NUVIEŠINIMUI 2022\ESO\ESO 420353\NUVIEŠINTA\"/>
    </mc:Choice>
  </mc:AlternateContent>
  <xr:revisionPtr revIDLastSave="0" documentId="8_{88A83A28-FC01-4B37-B84A-C4B56307AAC2}" xr6:coauthVersionLast="47" xr6:coauthVersionMax="47" xr10:uidLastSave="{00000000-0000-0000-0000-000000000000}"/>
  <bookViews>
    <workbookView xWindow="-110" yWindow="-110" windowWidth="19420" windowHeight="10420" tabRatio="689" xr2:uid="{00000000-000D-0000-FFFF-FFFF00000000}"/>
  </bookViews>
  <sheets>
    <sheet name="1 Pirkimo objekto dalis Kaunas"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52" i="1" l="1"/>
  <c r="E53" i="1" s="1"/>
  <c r="E16" i="1"/>
  <c r="E17" i="1" s="1"/>
  <c r="E18" i="1" l="1"/>
  <c r="C61" i="1"/>
  <c r="E54" i="1"/>
  <c r="C62" i="1" l="1"/>
  <c r="C63" i="1" s="1"/>
</calcChain>
</file>

<file path=xl/sharedStrings.xml><?xml version="1.0" encoding="utf-8"?>
<sst xmlns="http://schemas.openxmlformats.org/spreadsheetml/2006/main" count="91" uniqueCount="55">
  <si>
    <t>Pasiūlymo formos Priedas Nr.3</t>
  </si>
  <si>
    <t>Paslaugų įkainiai</t>
  </si>
  <si>
    <t>Lentelė Nr.1</t>
  </si>
  <si>
    <t>Eil. Nr.</t>
  </si>
  <si>
    <t>Darbų ir paslaugų aprašymai</t>
  </si>
  <si>
    <t>Mato vnt</t>
  </si>
  <si>
    <t>Maksimalus priimtinas įkainis vertinimui už mato vnt., Eur be PVM</t>
  </si>
  <si>
    <t>Tiekėjo siūlomas įkainis už mato vnt. EUR be PVM</t>
  </si>
  <si>
    <t>Ūkinės paslaugos (lentos tvirtinimas prie sienos, laikrodžio pakabinimas, kabinetinės lentelės tvirtinimas, baldų reguliavimas, spynos montavimas, kėdės remontas, pritraukėjo tvirtinimas, veidrodžio tvirtinimas, pakeliamų garažų vartų remontas ir kitos panašios smulkiojo remonto paslaugos).</t>
  </si>
  <si>
    <t>Žm/darbo val.</t>
  </si>
  <si>
    <r>
      <t>Avarijų likvidavim</t>
    </r>
    <r>
      <rPr>
        <sz val="9"/>
        <color theme="1"/>
        <rFont val="Arial"/>
        <family val="2"/>
        <charset val="186"/>
      </rPr>
      <t>o paslaugos</t>
    </r>
  </si>
  <si>
    <t>Paslaugos elektros ūkyje (elektros instaliacijos remontas)</t>
  </si>
  <si>
    <t>Paslaugos šilumos ūkyje (santechnikos remontas)</t>
  </si>
  <si>
    <t>Paslaugos silpnų srovių ūkyje (silpnų srovių remontas, elektros instaliacijos remontas)</t>
  </si>
  <si>
    <t>Vėdinimo ir vėsinimo sistemos remonto paslaugos (priverstinės ventiliacijos sistemų remontas)</t>
  </si>
  <si>
    <t>Staliaus paslaugos</t>
  </si>
  <si>
    <t>Paslaugų kaina, EUR be PVM</t>
  </si>
  <si>
    <t>PVM</t>
  </si>
  <si>
    <t>Nurodytų prekių įkainiai</t>
  </si>
  <si>
    <t>Lentelė Nr.2</t>
  </si>
  <si>
    <t>Pirkimo objektas</t>
  </si>
  <si>
    <t>Durų spyna</t>
  </si>
  <si>
    <t>Vnt.</t>
  </si>
  <si>
    <t>Elektromagnetinė spyna</t>
  </si>
  <si>
    <t>Durų vyriai</t>
  </si>
  <si>
    <t>Langų vyriai</t>
  </si>
  <si>
    <t>Elektros jungikliai (vieno klavišo)</t>
  </si>
  <si>
    <t>Elektros jungikliai (dviejų klavišų)</t>
  </si>
  <si>
    <t>Kištukinis lizdas</t>
  </si>
  <si>
    <t>Luminescencine lempa 18W/840.</t>
  </si>
  <si>
    <t>LED 'Amstrong" tipo lubose montuojamas šviestuvas</t>
  </si>
  <si>
    <t>Elektros šviestuvas dušo patalpai</t>
  </si>
  <si>
    <t>Elektrinis pakabinamas sieninis radiatorius</t>
  </si>
  <si>
    <t>Vandens maišytuvas</t>
  </si>
  <si>
    <t>Vandens maišytuvas dušui</t>
  </si>
  <si>
    <t>Uždaromoji santechninė armatūra (ventiliai, kraneliai ir pan)</t>
  </si>
  <si>
    <t>Unitazas su bakelių</t>
  </si>
  <si>
    <t>Vandens šildytuvas</t>
  </si>
  <si>
    <t>Kriauklė</t>
  </si>
  <si>
    <t>Gaisrinės signalizacijos daviklis</t>
  </si>
  <si>
    <t>Gaisrinės signalizacijos centralė</t>
  </si>
  <si>
    <t>Kompiterinio tinklo kištukinis lizdas</t>
  </si>
  <si>
    <t>Pakeliamų garažo vartų spyna</t>
  </si>
  <si>
    <t>Pakeliamų garažo vartų spyruoklė</t>
  </si>
  <si>
    <t>Pakeliamų garažo vartų pavara</t>
  </si>
  <si>
    <t>Kanalinis ventiliatorius</t>
  </si>
  <si>
    <t>Vėdinimo grotelės</t>
  </si>
  <si>
    <t>Vertikalios  žaliuzės įskaitant jų  montavimą</t>
  </si>
  <si>
    <t>m2</t>
  </si>
  <si>
    <t>Horizontalios  žaliuzės įskaitant jų  montavimą</t>
  </si>
  <si>
    <t xml:space="preserve">Pasiūlymo kaina </t>
  </si>
  <si>
    <t>Lentelė Nr.3</t>
  </si>
  <si>
    <t>Pasiūlymo kaina (C) EUR be PVM:</t>
  </si>
  <si>
    <t>PVM (21%)</t>
  </si>
  <si>
    <t>Pasiūlymo kaina EUR su PVM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</si>
</sst>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b/>
      <sz val="9"/>
      <name val="Arial"/>
      <family val="2"/>
      <charset val="186"/>
    </font>
    <font>
      <b/>
      <sz val="10"/>
      <name val="Arial"/>
      <family val="2"/>
      <charset val="186"/>
    </font>
    <font>
      <sz val="9"/>
      <name val="Arial"/>
      <family val="2"/>
      <charset val="186"/>
    </font>
    <font>
      <sz val="10"/>
      <name val="Arial"/>
      <family val="2"/>
      <charset val="186"/>
    </font>
    <font>
      <sz val="11"/>
      <color theme="1"/>
      <name val="Arial"/>
      <family val="2"/>
      <charset val="186"/>
    </font>
    <font>
      <sz val="10"/>
      <color theme="1"/>
      <name val="Arial"/>
      <family val="2"/>
      <charset val="186"/>
    </font>
    <font>
      <b/>
      <sz val="10"/>
      <color theme="1"/>
      <name val="Arial"/>
      <family val="2"/>
      <charset val="186"/>
    </font>
    <font>
      <sz val="8"/>
      <color theme="1"/>
      <name val="Arial"/>
      <family val="2"/>
      <charset val="186"/>
    </font>
    <font>
      <b/>
      <sz val="11"/>
      <color theme="1"/>
      <name val="Arial"/>
      <family val="2"/>
      <charset val="186"/>
    </font>
    <font>
      <b/>
      <sz val="11"/>
      <name val="Arial"/>
      <family val="2"/>
      <charset val="186"/>
    </font>
    <font>
      <sz val="9"/>
      <color theme="1"/>
      <name val="Arial"/>
      <family val="2"/>
      <charset val="186"/>
    </font>
  </fonts>
  <fills count="6">
    <fill>
      <patternFill patternType="none"/>
    </fill>
    <fill>
      <patternFill patternType="gray125"/>
    </fill>
    <fill>
      <patternFill patternType="solid">
        <fgColor theme="9" tint="0.59999389629810485"/>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rgb="FF92D05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s>
  <cellStyleXfs count="1">
    <xf numFmtId="0" fontId="0" fillId="0" borderId="0"/>
  </cellStyleXfs>
  <cellXfs count="81">
    <xf numFmtId="0" fontId="0" fillId="0" borderId="0" xfId="0"/>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3" fillId="0" borderId="3" xfId="0" applyFont="1" applyBorder="1" applyAlignment="1">
      <alignment horizontal="center" vertical="center" wrapText="1"/>
    </xf>
    <xf numFmtId="0" fontId="3" fillId="0" borderId="3" xfId="0" applyFont="1" applyBorder="1" applyAlignment="1">
      <alignment horizontal="left" vertical="center" wrapText="1"/>
    </xf>
    <xf numFmtId="0" fontId="0" fillId="0" borderId="0" xfId="0" applyAlignment="1">
      <alignment horizontal="center"/>
    </xf>
    <xf numFmtId="0" fontId="4" fillId="0" borderId="1" xfId="0" applyFont="1" applyBorder="1" applyAlignment="1">
      <alignment horizontal="center" vertical="center" wrapText="1"/>
    </xf>
    <xf numFmtId="0" fontId="4" fillId="0" borderId="3" xfId="0" applyFont="1" applyBorder="1" applyAlignment="1">
      <alignment horizontal="center" vertical="center" wrapText="1"/>
    </xf>
    <xf numFmtId="0" fontId="0" fillId="0" borderId="0" xfId="0" applyAlignment="1">
      <alignment horizontal="center" vertical="center"/>
    </xf>
    <xf numFmtId="2" fontId="2" fillId="2" borderId="7" xfId="0" applyNumberFormat="1" applyFont="1" applyFill="1" applyBorder="1" applyAlignment="1">
      <alignment horizontal="center" vertical="center" wrapText="1"/>
    </xf>
    <xf numFmtId="0" fontId="2" fillId="2" borderId="11" xfId="0" applyFont="1" applyFill="1" applyBorder="1" applyAlignment="1">
      <alignment horizontal="center" vertical="center" wrapText="1"/>
    </xf>
    <xf numFmtId="2" fontId="2" fillId="2" borderId="14" xfId="0" applyNumberFormat="1" applyFont="1" applyFill="1" applyBorder="1" applyAlignment="1">
      <alignment horizontal="center" vertical="center" wrapText="1"/>
    </xf>
    <xf numFmtId="2" fontId="3" fillId="4" borderId="2" xfId="0" applyNumberFormat="1" applyFont="1" applyFill="1" applyBorder="1" applyAlignment="1">
      <alignment horizontal="center" vertical="center" wrapText="1"/>
    </xf>
    <xf numFmtId="2" fontId="3" fillId="4" borderId="4" xfId="0" applyNumberFormat="1" applyFont="1" applyFill="1" applyBorder="1" applyAlignment="1">
      <alignment horizontal="center" vertical="center" wrapText="1"/>
    </xf>
    <xf numFmtId="0" fontId="4" fillId="0" borderId="1" xfId="0" applyFont="1" applyBorder="1" applyAlignment="1">
      <alignment horizontal="left" vertical="center" wrapText="1"/>
    </xf>
    <xf numFmtId="0" fontId="4" fillId="0" borderId="15" xfId="0" applyFont="1" applyBorder="1" applyAlignment="1">
      <alignment horizontal="center" vertical="center" wrapText="1"/>
    </xf>
    <xf numFmtId="0" fontId="4" fillId="0" borderId="3" xfId="0" applyFont="1" applyBorder="1" applyAlignment="1">
      <alignment horizontal="left" vertical="center" wrapText="1"/>
    </xf>
    <xf numFmtId="0" fontId="5" fillId="0" borderId="0" xfId="0" applyFont="1"/>
    <xf numFmtId="0" fontId="6" fillId="0" borderId="0" xfId="0" applyFont="1"/>
    <xf numFmtId="0" fontId="4" fillId="0" borderId="15" xfId="0" applyFont="1" applyBorder="1" applyAlignment="1">
      <alignment horizontal="left" vertical="center" wrapText="1"/>
    </xf>
    <xf numFmtId="2" fontId="4" fillId="4" borderId="15" xfId="0" applyNumberFormat="1" applyFont="1" applyFill="1" applyBorder="1" applyAlignment="1">
      <alignment horizontal="center" vertical="center" wrapText="1"/>
    </xf>
    <xf numFmtId="2" fontId="4" fillId="4" borderId="1" xfId="0" applyNumberFormat="1" applyFont="1" applyFill="1" applyBorder="1" applyAlignment="1">
      <alignment horizontal="center" vertical="center" wrapText="1"/>
    </xf>
    <xf numFmtId="2" fontId="4" fillId="4" borderId="3" xfId="0" applyNumberFormat="1" applyFont="1" applyFill="1" applyBorder="1" applyAlignment="1">
      <alignment horizontal="center" vertical="center" wrapText="1"/>
    </xf>
    <xf numFmtId="0" fontId="4" fillId="0" borderId="1" xfId="0" applyFont="1" applyBorder="1" applyAlignment="1">
      <alignment horizontal="left" vertical="top" wrapText="1"/>
    </xf>
    <xf numFmtId="0" fontId="2" fillId="0" borderId="15" xfId="0" applyFont="1" applyBorder="1" applyAlignment="1">
      <alignment horizontal="center" vertical="center" wrapText="1"/>
    </xf>
    <xf numFmtId="0" fontId="4" fillId="0" borderId="1" xfId="0" applyFont="1" applyBorder="1" applyAlignment="1">
      <alignment horizontal="left" wrapText="1"/>
    </xf>
    <xf numFmtId="2" fontId="4" fillId="4" borderId="1" xfId="0" applyNumberFormat="1" applyFont="1" applyFill="1" applyBorder="1" applyAlignment="1">
      <alignment horizontal="center" wrapText="1"/>
    </xf>
    <xf numFmtId="0" fontId="4" fillId="0" borderId="15" xfId="0" applyFont="1" applyBorder="1" applyAlignment="1">
      <alignment horizontal="left" wrapText="1"/>
    </xf>
    <xf numFmtId="2" fontId="4" fillId="4" borderId="15" xfId="0" applyNumberFormat="1" applyFont="1" applyFill="1" applyBorder="1" applyAlignment="1">
      <alignment horizontal="center" wrapText="1"/>
    </xf>
    <xf numFmtId="0" fontId="8" fillId="0" borderId="0" xfId="0" applyFont="1"/>
    <xf numFmtId="0" fontId="7" fillId="0" borderId="0" xfId="0" applyFont="1" applyProtection="1">
      <protection locked="0"/>
    </xf>
    <xf numFmtId="0" fontId="9" fillId="0" borderId="0" xfId="0" applyFont="1" applyAlignment="1">
      <alignment horizontal="right" vertical="center"/>
    </xf>
    <xf numFmtId="2" fontId="4" fillId="0" borderId="0" xfId="0" applyNumberFormat="1" applyFont="1" applyFill="1" applyBorder="1" applyAlignment="1">
      <alignment horizontal="center" vertical="center" wrapText="1"/>
    </xf>
    <xf numFmtId="2" fontId="6" fillId="0" borderId="0" xfId="0" applyNumberFormat="1" applyFont="1" applyFill="1" applyBorder="1" applyAlignment="1">
      <alignment horizontal="center" vertical="center"/>
    </xf>
    <xf numFmtId="2" fontId="4" fillId="0" borderId="0" xfId="0" applyNumberFormat="1" applyFont="1" applyFill="1" applyBorder="1" applyAlignment="1">
      <alignment horizontal="center" wrapText="1"/>
    </xf>
    <xf numFmtId="0" fontId="6" fillId="0" borderId="0" xfId="0" applyFont="1" applyFill="1" applyBorder="1" applyAlignment="1"/>
    <xf numFmtId="2" fontId="2" fillId="0" borderId="0" xfId="0" applyNumberFormat="1" applyFont="1" applyFill="1" applyBorder="1" applyAlignment="1">
      <alignment horizontal="center" vertical="center" wrapText="1"/>
    </xf>
    <xf numFmtId="2" fontId="2" fillId="2" borderId="6"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2" fontId="2" fillId="2" borderId="13" xfId="0" applyNumberFormat="1" applyFont="1" applyFill="1" applyBorder="1" applyAlignment="1">
      <alignment horizontal="center" vertical="center" wrapText="1"/>
    </xf>
    <xf numFmtId="0" fontId="10" fillId="5" borderId="5" xfId="0" applyFont="1" applyFill="1" applyBorder="1" applyAlignment="1">
      <alignment horizontal="right" vertical="center" wrapText="1"/>
    </xf>
    <xf numFmtId="0" fontId="10" fillId="5" borderId="23" xfId="0" applyFont="1" applyFill="1" applyBorder="1" applyAlignment="1">
      <alignment horizontal="right" vertical="center" wrapText="1"/>
    </xf>
    <xf numFmtId="0" fontId="10" fillId="5" borderId="21" xfId="0" applyFont="1" applyFill="1" applyBorder="1" applyAlignment="1">
      <alignment horizontal="right" vertical="center" wrapText="1"/>
    </xf>
    <xf numFmtId="0" fontId="2" fillId="0" borderId="0" xfId="0" applyFont="1" applyFill="1" applyBorder="1" applyAlignment="1">
      <alignment horizontal="center" vertical="center" wrapText="1"/>
    </xf>
    <xf numFmtId="0" fontId="9" fillId="0" borderId="0" xfId="0" applyFont="1" applyAlignment="1">
      <alignment horizontal="center"/>
    </xf>
    <xf numFmtId="2" fontId="4" fillId="0" borderId="1" xfId="0" applyNumberFormat="1" applyFont="1" applyBorder="1" applyAlignment="1" applyProtection="1">
      <alignment horizontal="center" vertical="center" wrapText="1"/>
      <protection locked="0"/>
    </xf>
    <xf numFmtId="2" fontId="4" fillId="0" borderId="15" xfId="0" applyNumberFormat="1" applyFont="1" applyBorder="1" applyAlignment="1" applyProtection="1">
      <alignment horizontal="center" vertical="center" wrapText="1"/>
      <protection locked="0"/>
    </xf>
    <xf numFmtId="2" fontId="4" fillId="0" borderId="3" xfId="0" applyNumberFormat="1" applyFont="1" applyBorder="1" applyAlignment="1" applyProtection="1">
      <alignment horizontal="center" vertical="center" wrapText="1"/>
      <protection locked="0"/>
    </xf>
    <xf numFmtId="0" fontId="2" fillId="2" borderId="5" xfId="0" applyFont="1" applyFill="1" applyBorder="1" applyAlignment="1">
      <alignment horizontal="right" vertical="top" wrapText="1"/>
    </xf>
    <xf numFmtId="0" fontId="2" fillId="2" borderId="6" xfId="0" applyFont="1" applyFill="1" applyBorder="1" applyAlignment="1">
      <alignment horizontal="right" vertical="top" wrapText="1"/>
    </xf>
    <xf numFmtId="4" fontId="10" fillId="2" borderId="6" xfId="0" applyNumberFormat="1" applyFont="1" applyFill="1" applyBorder="1" applyAlignment="1">
      <alignment horizontal="center" vertical="center"/>
    </xf>
    <xf numFmtId="4" fontId="10" fillId="2" borderId="7" xfId="0" applyNumberFormat="1" applyFont="1" applyFill="1" applyBorder="1" applyAlignment="1">
      <alignment horizontal="center" vertical="center"/>
    </xf>
    <xf numFmtId="4" fontId="10" fillId="2" borderId="1" xfId="0" applyNumberFormat="1" applyFont="1" applyFill="1" applyBorder="1" applyAlignment="1">
      <alignment horizontal="center" vertical="center"/>
    </xf>
    <xf numFmtId="4" fontId="10" fillId="2" borderId="11" xfId="0" applyNumberFormat="1" applyFont="1" applyFill="1" applyBorder="1" applyAlignment="1">
      <alignment horizontal="center" vertical="center"/>
    </xf>
    <xf numFmtId="0" fontId="2" fillId="2" borderId="8" xfId="0" applyFont="1" applyFill="1" applyBorder="1" applyAlignment="1">
      <alignment horizontal="right" vertical="top" wrapText="1"/>
    </xf>
    <xf numFmtId="0" fontId="2" fillId="2" borderId="9" xfId="0" applyFont="1" applyFill="1" applyBorder="1" applyAlignment="1">
      <alignment horizontal="right" vertical="top" wrapText="1"/>
    </xf>
    <xf numFmtId="0" fontId="2" fillId="2" borderId="10" xfId="0" applyFont="1" applyFill="1" applyBorder="1" applyAlignment="1">
      <alignment horizontal="right" vertical="top" wrapText="1"/>
    </xf>
    <xf numFmtId="0" fontId="2" fillId="2" borderId="12" xfId="0" applyFont="1" applyFill="1" applyBorder="1" applyAlignment="1">
      <alignment horizontal="right" vertical="top" wrapText="1"/>
    </xf>
    <xf numFmtId="0" fontId="2" fillId="2" borderId="13" xfId="0" applyFont="1" applyFill="1" applyBorder="1" applyAlignment="1">
      <alignment horizontal="right" vertical="top" wrapText="1"/>
    </xf>
    <xf numFmtId="0" fontId="6" fillId="2" borderId="24" xfId="0" applyFont="1" applyFill="1" applyBorder="1" applyAlignment="1">
      <alignment horizontal="center"/>
    </xf>
    <xf numFmtId="0" fontId="6" fillId="2" borderId="25" xfId="0" applyFont="1" applyFill="1" applyBorder="1" applyAlignment="1">
      <alignment horizontal="center"/>
    </xf>
    <xf numFmtId="0" fontId="6" fillId="2" borderId="23" xfId="0" applyFont="1" applyFill="1" applyBorder="1" applyAlignment="1">
      <alignment horizontal="center"/>
    </xf>
    <xf numFmtId="0" fontId="6" fillId="2" borderId="20" xfId="0" applyFont="1" applyFill="1" applyBorder="1" applyAlignment="1">
      <alignment horizontal="center"/>
    </xf>
    <xf numFmtId="0" fontId="6" fillId="2" borderId="21" xfId="0" applyFont="1" applyFill="1" applyBorder="1" applyAlignment="1">
      <alignment horizontal="center"/>
    </xf>
    <xf numFmtId="0" fontId="6" fillId="2" borderId="22" xfId="0" applyFont="1" applyFill="1" applyBorder="1" applyAlignment="1">
      <alignment horizontal="center"/>
    </xf>
    <xf numFmtId="4" fontId="10" fillId="2" borderId="13" xfId="0" applyNumberFormat="1" applyFont="1" applyFill="1" applyBorder="1" applyAlignment="1">
      <alignment horizontal="center" vertical="center"/>
    </xf>
    <xf numFmtId="4" fontId="10" fillId="2" borderId="14" xfId="0" applyNumberFormat="1" applyFont="1" applyFill="1" applyBorder="1" applyAlignment="1">
      <alignment horizontal="center" vertical="center"/>
    </xf>
    <xf numFmtId="0" fontId="2" fillId="0" borderId="0" xfId="0" applyFont="1" applyFill="1" applyBorder="1" applyAlignment="1">
      <alignment horizontal="center" vertical="center" wrapText="1"/>
    </xf>
    <xf numFmtId="0" fontId="9" fillId="0" borderId="0" xfId="0" applyFont="1" applyAlignment="1">
      <alignment horizontal="center"/>
    </xf>
    <xf numFmtId="0" fontId="2" fillId="3" borderId="16"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2" fillId="3" borderId="17" xfId="0" applyFont="1" applyFill="1" applyBorder="1" applyAlignment="1">
      <alignment horizontal="center" vertical="center" wrapText="1"/>
    </xf>
    <xf numFmtId="0" fontId="2" fillId="3" borderId="19" xfId="0" applyFont="1" applyFill="1" applyBorder="1" applyAlignment="1">
      <alignment horizontal="center" vertical="center" wrapText="1"/>
    </xf>
    <xf numFmtId="0" fontId="2" fillId="4" borderId="17" xfId="0" applyFont="1" applyFill="1" applyBorder="1" applyAlignment="1">
      <alignment horizontal="center" vertical="center" wrapText="1"/>
    </xf>
    <xf numFmtId="0" fontId="2" fillId="4" borderId="19" xfId="0" applyFont="1" applyFill="1" applyBorder="1" applyAlignment="1">
      <alignment horizontal="center" vertical="center" wrapText="1"/>
    </xf>
    <xf numFmtId="0" fontId="5" fillId="0" borderId="0" xfId="0" applyFont="1" applyAlignment="1">
      <alignment horizontal="center"/>
    </xf>
    <xf numFmtId="0" fontId="1" fillId="3" borderId="1" xfId="0" applyFont="1" applyFill="1" applyBorder="1" applyAlignment="1">
      <alignment horizontal="center" vertical="center" wrapText="1"/>
    </xf>
    <xf numFmtId="0" fontId="1" fillId="4" borderId="3" xfId="0" applyFont="1" applyFill="1" applyBorder="1" applyAlignment="1">
      <alignment horizontal="center" vertical="center" wrapText="1"/>
    </xf>
    <xf numFmtId="0" fontId="1" fillId="4" borderId="15"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15"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G63"/>
  <sheetViews>
    <sheetView tabSelected="1" workbookViewId="0">
      <selection activeCell="B71" sqref="B71"/>
    </sheetView>
  </sheetViews>
  <sheetFormatPr defaultRowHeight="14.5" x14ac:dyDescent="0.35"/>
  <cols>
    <col min="2" max="2" width="57.1796875" customWidth="1"/>
    <col min="3" max="3" width="12.26953125" customWidth="1"/>
    <col min="4" max="4" width="14.1796875" style="5" customWidth="1"/>
    <col min="5" max="5" width="14.54296875" style="8" customWidth="1"/>
    <col min="6" max="6" width="13.54296875" customWidth="1"/>
    <col min="7" max="7" width="13.81640625" customWidth="1"/>
  </cols>
  <sheetData>
    <row r="2" spans="1:5" x14ac:dyDescent="0.35">
      <c r="C2" s="75" t="s">
        <v>0</v>
      </c>
      <c r="D2" s="75"/>
      <c r="E2" s="75"/>
    </row>
    <row r="4" spans="1:5" x14ac:dyDescent="0.35">
      <c r="A4" s="68" t="s">
        <v>1</v>
      </c>
      <c r="B4" s="68"/>
      <c r="C4" s="68"/>
      <c r="D4" s="68"/>
      <c r="E4" s="68"/>
    </row>
    <row r="5" spans="1:5" x14ac:dyDescent="0.35">
      <c r="D5" s="75" t="s">
        <v>2</v>
      </c>
      <c r="E5" s="75"/>
    </row>
    <row r="7" spans="1:5" ht="15" customHeight="1" x14ac:dyDescent="0.35">
      <c r="A7" s="76" t="s">
        <v>3</v>
      </c>
      <c r="B7" s="76" t="s">
        <v>4</v>
      </c>
      <c r="C7" s="76" t="s">
        <v>5</v>
      </c>
      <c r="D7" s="77" t="s">
        <v>6</v>
      </c>
      <c r="E7" s="79" t="s">
        <v>7</v>
      </c>
    </row>
    <row r="8" spans="1:5" ht="63" customHeight="1" x14ac:dyDescent="0.35">
      <c r="A8" s="76"/>
      <c r="B8" s="76"/>
      <c r="C8" s="76"/>
      <c r="D8" s="78"/>
      <c r="E8" s="80"/>
    </row>
    <row r="9" spans="1:5" ht="47.25" customHeight="1" x14ac:dyDescent="0.35">
      <c r="A9" s="1">
        <v>1</v>
      </c>
      <c r="B9" s="2" t="s">
        <v>8</v>
      </c>
      <c r="C9" s="1" t="s">
        <v>9</v>
      </c>
      <c r="D9" s="12">
        <v>21</v>
      </c>
      <c r="E9" s="45">
        <v>20.9</v>
      </c>
    </row>
    <row r="10" spans="1:5" ht="28.5" customHeight="1" x14ac:dyDescent="0.35">
      <c r="A10" s="1">
        <v>2</v>
      </c>
      <c r="B10" s="2" t="s">
        <v>10</v>
      </c>
      <c r="C10" s="1" t="s">
        <v>9</v>
      </c>
      <c r="D10" s="12">
        <v>21</v>
      </c>
      <c r="E10" s="45">
        <v>20.9</v>
      </c>
    </row>
    <row r="11" spans="1:5" ht="24.75" customHeight="1" x14ac:dyDescent="0.35">
      <c r="A11" s="1">
        <v>3</v>
      </c>
      <c r="B11" s="2" t="s">
        <v>11</v>
      </c>
      <c r="C11" s="1" t="s">
        <v>9</v>
      </c>
      <c r="D11" s="12">
        <v>21</v>
      </c>
      <c r="E11" s="45">
        <v>20.9</v>
      </c>
    </row>
    <row r="12" spans="1:5" ht="22.5" customHeight="1" x14ac:dyDescent="0.35">
      <c r="A12" s="1">
        <v>4</v>
      </c>
      <c r="B12" s="2" t="s">
        <v>12</v>
      </c>
      <c r="C12" s="1" t="s">
        <v>9</v>
      </c>
      <c r="D12" s="12">
        <v>21</v>
      </c>
      <c r="E12" s="45">
        <v>20.9</v>
      </c>
    </row>
    <row r="13" spans="1:5" ht="22.5" customHeight="1" x14ac:dyDescent="0.35">
      <c r="A13" s="1">
        <v>5</v>
      </c>
      <c r="B13" s="2" t="s">
        <v>13</v>
      </c>
      <c r="C13" s="1" t="s">
        <v>9</v>
      </c>
      <c r="D13" s="12">
        <v>21</v>
      </c>
      <c r="E13" s="45">
        <v>20.9</v>
      </c>
    </row>
    <row r="14" spans="1:5" ht="23.25" customHeight="1" x14ac:dyDescent="0.35">
      <c r="A14" s="1">
        <v>6</v>
      </c>
      <c r="B14" s="2" t="s">
        <v>14</v>
      </c>
      <c r="C14" s="1" t="s">
        <v>9</v>
      </c>
      <c r="D14" s="12">
        <v>21</v>
      </c>
      <c r="E14" s="45">
        <v>20.9</v>
      </c>
    </row>
    <row r="15" spans="1:5" x14ac:dyDescent="0.35">
      <c r="A15" s="3">
        <v>7</v>
      </c>
      <c r="B15" s="4" t="s">
        <v>15</v>
      </c>
      <c r="C15" s="3" t="s">
        <v>9</v>
      </c>
      <c r="D15" s="13">
        <v>21</v>
      </c>
      <c r="E15" s="45">
        <v>20.9</v>
      </c>
    </row>
    <row r="16" spans="1:5" x14ac:dyDescent="0.35">
      <c r="A16" s="48" t="s">
        <v>16</v>
      </c>
      <c r="B16" s="49"/>
      <c r="C16" s="49"/>
      <c r="D16" s="49"/>
      <c r="E16" s="9">
        <f>SUM(E9:E15)</f>
        <v>146.30000000000001</v>
      </c>
    </row>
    <row r="17" spans="1:7" x14ac:dyDescent="0.35">
      <c r="A17" s="54" t="s">
        <v>17</v>
      </c>
      <c r="B17" s="55"/>
      <c r="C17" s="55"/>
      <c r="D17" s="56"/>
      <c r="E17" s="10">
        <f>SUM(E16*0.21)</f>
        <v>30.723000000000003</v>
      </c>
    </row>
    <row r="18" spans="1:7" ht="15" thickBot="1" x14ac:dyDescent="0.4">
      <c r="A18" s="57" t="s">
        <v>16</v>
      </c>
      <c r="B18" s="58"/>
      <c r="C18" s="58"/>
      <c r="D18" s="58"/>
      <c r="E18" s="11">
        <f>SUM(E16+E17)</f>
        <v>177.02300000000002</v>
      </c>
    </row>
    <row r="20" spans="1:7" x14ac:dyDescent="0.35">
      <c r="A20" s="68" t="s">
        <v>18</v>
      </c>
      <c r="B20" s="68"/>
      <c r="C20" s="68"/>
      <c r="D20" s="68"/>
      <c r="E20" s="68"/>
    </row>
    <row r="21" spans="1:7" x14ac:dyDescent="0.35">
      <c r="E21" s="44" t="s">
        <v>19</v>
      </c>
      <c r="F21" s="44"/>
    </row>
    <row r="22" spans="1:7" ht="15" thickBot="1" x14ac:dyDescent="0.4"/>
    <row r="23" spans="1:7" ht="15.75" customHeight="1" x14ac:dyDescent="0.35">
      <c r="A23" s="69" t="s">
        <v>3</v>
      </c>
      <c r="B23" s="71" t="s">
        <v>20</v>
      </c>
      <c r="C23" s="71" t="s">
        <v>5</v>
      </c>
      <c r="D23" s="73" t="s">
        <v>6</v>
      </c>
      <c r="E23" s="71" t="s">
        <v>7</v>
      </c>
      <c r="F23" s="67"/>
      <c r="G23" s="67"/>
    </row>
    <row r="24" spans="1:7" ht="70.5" customHeight="1" thickBot="1" x14ac:dyDescent="0.4">
      <c r="A24" s="70"/>
      <c r="B24" s="72"/>
      <c r="C24" s="72"/>
      <c r="D24" s="74"/>
      <c r="E24" s="72"/>
      <c r="F24" s="67"/>
      <c r="G24" s="67"/>
    </row>
    <row r="25" spans="1:7" ht="14.25" customHeight="1" x14ac:dyDescent="0.35">
      <c r="A25" s="15">
        <v>1</v>
      </c>
      <c r="B25" s="19" t="s">
        <v>21</v>
      </c>
      <c r="C25" s="15" t="s">
        <v>22</v>
      </c>
      <c r="D25" s="20">
        <v>25</v>
      </c>
      <c r="E25" s="46">
        <v>24</v>
      </c>
      <c r="F25" s="32"/>
      <c r="G25" s="33"/>
    </row>
    <row r="26" spans="1:7" ht="14.25" customHeight="1" x14ac:dyDescent="0.35">
      <c r="A26" s="6">
        <v>2</v>
      </c>
      <c r="B26" s="14" t="s">
        <v>23</v>
      </c>
      <c r="C26" s="15" t="s">
        <v>22</v>
      </c>
      <c r="D26" s="21">
        <v>40</v>
      </c>
      <c r="E26" s="46">
        <v>29.9</v>
      </c>
      <c r="F26" s="32"/>
      <c r="G26" s="33"/>
    </row>
    <row r="27" spans="1:7" ht="14.25" customHeight="1" x14ac:dyDescent="0.35">
      <c r="A27" s="7">
        <v>3</v>
      </c>
      <c r="B27" s="16" t="s">
        <v>24</v>
      </c>
      <c r="C27" s="15" t="s">
        <v>22</v>
      </c>
      <c r="D27" s="22">
        <v>15</v>
      </c>
      <c r="E27" s="45">
        <v>9.9</v>
      </c>
      <c r="F27" s="32"/>
      <c r="G27" s="33"/>
    </row>
    <row r="28" spans="1:7" ht="14.25" customHeight="1" x14ac:dyDescent="0.35">
      <c r="A28" s="6">
        <v>4</v>
      </c>
      <c r="B28" s="14" t="s">
        <v>25</v>
      </c>
      <c r="C28" s="15" t="s">
        <v>22</v>
      </c>
      <c r="D28" s="21">
        <v>15</v>
      </c>
      <c r="E28" s="45">
        <v>4.9000000000000004</v>
      </c>
      <c r="F28" s="32"/>
      <c r="G28" s="33"/>
    </row>
    <row r="29" spans="1:7" ht="14.25" customHeight="1" x14ac:dyDescent="0.35">
      <c r="A29" s="6">
        <v>5</v>
      </c>
      <c r="B29" s="14" t="s">
        <v>26</v>
      </c>
      <c r="C29" s="15" t="s">
        <v>22</v>
      </c>
      <c r="D29" s="21">
        <v>4.5</v>
      </c>
      <c r="E29" s="46">
        <v>4.5</v>
      </c>
      <c r="F29" s="32"/>
      <c r="G29" s="33"/>
    </row>
    <row r="30" spans="1:7" ht="14.25" customHeight="1" x14ac:dyDescent="0.35">
      <c r="A30" s="6">
        <v>6</v>
      </c>
      <c r="B30" s="14" t="s">
        <v>27</v>
      </c>
      <c r="C30" s="15" t="s">
        <v>22</v>
      </c>
      <c r="D30" s="21">
        <v>5.5</v>
      </c>
      <c r="E30" s="46">
        <v>5.5</v>
      </c>
      <c r="F30" s="32"/>
      <c r="G30" s="33"/>
    </row>
    <row r="31" spans="1:7" ht="14.25" customHeight="1" x14ac:dyDescent="0.35">
      <c r="A31" s="6">
        <v>7</v>
      </c>
      <c r="B31" s="14" t="s">
        <v>28</v>
      </c>
      <c r="C31" s="15" t="s">
        <v>22</v>
      </c>
      <c r="D31" s="21">
        <v>4</v>
      </c>
      <c r="E31" s="46">
        <v>4</v>
      </c>
      <c r="F31" s="32"/>
      <c r="G31" s="33"/>
    </row>
    <row r="32" spans="1:7" ht="14.25" customHeight="1" x14ac:dyDescent="0.35">
      <c r="A32" s="6">
        <v>8</v>
      </c>
      <c r="B32" s="23" t="s">
        <v>29</v>
      </c>
      <c r="C32" s="15" t="s">
        <v>22</v>
      </c>
      <c r="D32" s="21">
        <v>1.2</v>
      </c>
      <c r="E32" s="46">
        <v>1.2</v>
      </c>
      <c r="F32" s="32"/>
      <c r="G32" s="33"/>
    </row>
    <row r="33" spans="1:7" ht="14.25" customHeight="1" x14ac:dyDescent="0.35">
      <c r="A33" s="6">
        <v>9</v>
      </c>
      <c r="B33" s="23" t="s">
        <v>30</v>
      </c>
      <c r="C33" s="15" t="s">
        <v>22</v>
      </c>
      <c r="D33" s="21">
        <v>45.5</v>
      </c>
      <c r="E33" s="46">
        <v>39.9</v>
      </c>
      <c r="F33" s="32"/>
      <c r="G33" s="33"/>
    </row>
    <row r="34" spans="1:7" ht="14.25" customHeight="1" x14ac:dyDescent="0.35">
      <c r="A34" s="6">
        <v>10</v>
      </c>
      <c r="B34" s="14" t="s">
        <v>31</v>
      </c>
      <c r="C34" s="15" t="s">
        <v>22</v>
      </c>
      <c r="D34" s="21">
        <v>25</v>
      </c>
      <c r="E34" s="46">
        <v>25</v>
      </c>
      <c r="F34" s="32"/>
      <c r="G34" s="33"/>
    </row>
    <row r="35" spans="1:7" ht="14.25" customHeight="1" x14ac:dyDescent="0.35">
      <c r="A35" s="6">
        <v>11</v>
      </c>
      <c r="B35" s="14" t="s">
        <v>32</v>
      </c>
      <c r="C35" s="15" t="s">
        <v>22</v>
      </c>
      <c r="D35" s="21">
        <v>85</v>
      </c>
      <c r="E35" s="46">
        <v>44</v>
      </c>
      <c r="F35" s="32"/>
      <c r="G35" s="33"/>
    </row>
    <row r="36" spans="1:7" ht="14.25" customHeight="1" x14ac:dyDescent="0.35">
      <c r="A36" s="6">
        <v>12</v>
      </c>
      <c r="B36" s="14" t="s">
        <v>33</v>
      </c>
      <c r="C36" s="15" t="s">
        <v>22</v>
      </c>
      <c r="D36" s="21">
        <v>35</v>
      </c>
      <c r="E36" s="46">
        <v>35</v>
      </c>
      <c r="F36" s="32"/>
      <c r="G36" s="33"/>
    </row>
    <row r="37" spans="1:7" ht="14.25" customHeight="1" x14ac:dyDescent="0.35">
      <c r="A37" s="24">
        <v>13</v>
      </c>
      <c r="B37" s="25" t="s">
        <v>34</v>
      </c>
      <c r="C37" s="15" t="s">
        <v>22</v>
      </c>
      <c r="D37" s="26">
        <v>50</v>
      </c>
      <c r="E37" s="46">
        <v>29</v>
      </c>
      <c r="F37" s="34"/>
      <c r="G37" s="33"/>
    </row>
    <row r="38" spans="1:7" ht="14.25" customHeight="1" x14ac:dyDescent="0.35">
      <c r="A38" s="6">
        <v>14</v>
      </c>
      <c r="B38" s="27" t="s">
        <v>35</v>
      </c>
      <c r="C38" s="15" t="s">
        <v>22</v>
      </c>
      <c r="D38" s="28">
        <v>10</v>
      </c>
      <c r="E38" s="46">
        <v>10</v>
      </c>
      <c r="F38" s="34"/>
      <c r="G38" s="33"/>
    </row>
    <row r="39" spans="1:7" ht="14.25" customHeight="1" x14ac:dyDescent="0.35">
      <c r="A39" s="6">
        <v>15</v>
      </c>
      <c r="B39" s="27" t="s">
        <v>36</v>
      </c>
      <c r="C39" s="15" t="s">
        <v>22</v>
      </c>
      <c r="D39" s="28">
        <v>100</v>
      </c>
      <c r="E39" s="46">
        <v>88</v>
      </c>
      <c r="F39" s="34"/>
      <c r="G39" s="33"/>
    </row>
    <row r="40" spans="1:7" ht="14.25" customHeight="1" x14ac:dyDescent="0.35">
      <c r="A40" s="6">
        <v>16</v>
      </c>
      <c r="B40" s="25" t="s">
        <v>37</v>
      </c>
      <c r="C40" s="15" t="s">
        <v>22</v>
      </c>
      <c r="D40" s="26">
        <v>150</v>
      </c>
      <c r="E40" s="46">
        <v>118</v>
      </c>
      <c r="F40" s="34"/>
      <c r="G40" s="33"/>
    </row>
    <row r="41" spans="1:7" ht="14.25" customHeight="1" x14ac:dyDescent="0.35">
      <c r="A41" s="6">
        <v>17</v>
      </c>
      <c r="B41" s="25" t="s">
        <v>38</v>
      </c>
      <c r="C41" s="15" t="s">
        <v>22</v>
      </c>
      <c r="D41" s="26">
        <v>45</v>
      </c>
      <c r="E41" s="46">
        <v>43</v>
      </c>
      <c r="F41" s="34"/>
      <c r="G41" s="33"/>
    </row>
    <row r="42" spans="1:7" ht="14.25" customHeight="1" x14ac:dyDescent="0.35">
      <c r="A42" s="6">
        <v>18</v>
      </c>
      <c r="B42" s="25" t="s">
        <v>39</v>
      </c>
      <c r="C42" s="15" t="s">
        <v>22</v>
      </c>
      <c r="D42" s="26">
        <v>12.5</v>
      </c>
      <c r="E42" s="46">
        <v>12</v>
      </c>
      <c r="F42" s="34"/>
      <c r="G42" s="33"/>
    </row>
    <row r="43" spans="1:7" ht="14.25" customHeight="1" x14ac:dyDescent="0.35">
      <c r="A43" s="6">
        <v>19</v>
      </c>
      <c r="B43" s="25" t="s">
        <v>40</v>
      </c>
      <c r="C43" s="15" t="s">
        <v>22</v>
      </c>
      <c r="D43" s="26">
        <v>250</v>
      </c>
      <c r="E43" s="46">
        <v>174</v>
      </c>
      <c r="F43" s="34"/>
      <c r="G43" s="33"/>
    </row>
    <row r="44" spans="1:7" ht="14.25" customHeight="1" x14ac:dyDescent="0.35">
      <c r="A44" s="6">
        <v>20</v>
      </c>
      <c r="B44" s="25" t="s">
        <v>41</v>
      </c>
      <c r="C44" s="15" t="s">
        <v>22</v>
      </c>
      <c r="D44" s="26">
        <v>5</v>
      </c>
      <c r="E44" s="46">
        <v>5</v>
      </c>
      <c r="F44" s="34"/>
      <c r="G44" s="33"/>
    </row>
    <row r="45" spans="1:7" ht="14.25" customHeight="1" x14ac:dyDescent="0.35">
      <c r="A45" s="6">
        <v>21</v>
      </c>
      <c r="B45" s="25" t="s">
        <v>42</v>
      </c>
      <c r="C45" s="15" t="s">
        <v>22</v>
      </c>
      <c r="D45" s="26">
        <v>55</v>
      </c>
      <c r="E45" s="46">
        <v>34</v>
      </c>
      <c r="F45" s="34"/>
      <c r="G45" s="33"/>
    </row>
    <row r="46" spans="1:7" ht="14.25" customHeight="1" x14ac:dyDescent="0.35">
      <c r="A46" s="6">
        <v>22</v>
      </c>
      <c r="B46" s="25" t="s">
        <v>43</v>
      </c>
      <c r="C46" s="15" t="s">
        <v>22</v>
      </c>
      <c r="D46" s="26">
        <v>35</v>
      </c>
      <c r="E46" s="46">
        <v>33</v>
      </c>
      <c r="F46" s="34"/>
      <c r="G46" s="33"/>
    </row>
    <row r="47" spans="1:7" ht="14.25" customHeight="1" x14ac:dyDescent="0.35">
      <c r="A47" s="6">
        <v>23</v>
      </c>
      <c r="B47" s="25" t="s">
        <v>44</v>
      </c>
      <c r="C47" s="15" t="s">
        <v>22</v>
      </c>
      <c r="D47" s="26">
        <v>220</v>
      </c>
      <c r="E47" s="46">
        <v>194</v>
      </c>
      <c r="F47" s="34"/>
      <c r="G47" s="33"/>
    </row>
    <row r="48" spans="1:7" ht="14.25" customHeight="1" x14ac:dyDescent="0.35">
      <c r="A48" s="6">
        <v>24</v>
      </c>
      <c r="B48" s="25" t="s">
        <v>45</v>
      </c>
      <c r="C48" s="15" t="s">
        <v>22</v>
      </c>
      <c r="D48" s="26">
        <v>35</v>
      </c>
      <c r="E48" s="46">
        <v>28</v>
      </c>
      <c r="F48" s="34"/>
      <c r="G48" s="33"/>
    </row>
    <row r="49" spans="1:7" ht="14.25" customHeight="1" x14ac:dyDescent="0.35">
      <c r="A49" s="6">
        <v>25</v>
      </c>
      <c r="B49" s="25" t="s">
        <v>46</v>
      </c>
      <c r="C49" s="15" t="s">
        <v>22</v>
      </c>
      <c r="D49" s="26">
        <v>10</v>
      </c>
      <c r="E49" s="46">
        <v>1</v>
      </c>
      <c r="F49" s="34"/>
      <c r="G49" s="33"/>
    </row>
    <row r="50" spans="1:7" ht="14.25" customHeight="1" x14ac:dyDescent="0.35">
      <c r="A50" s="6">
        <v>26</v>
      </c>
      <c r="B50" s="14" t="s">
        <v>47</v>
      </c>
      <c r="C50" s="6" t="s">
        <v>48</v>
      </c>
      <c r="D50" s="21">
        <v>24.97</v>
      </c>
      <c r="E50" s="45">
        <v>23.9</v>
      </c>
      <c r="F50" s="32"/>
      <c r="G50" s="33"/>
    </row>
    <row r="51" spans="1:7" ht="14.25" customHeight="1" thickBot="1" x14ac:dyDescent="0.4">
      <c r="A51" s="7">
        <v>27</v>
      </c>
      <c r="B51" s="16" t="s">
        <v>49</v>
      </c>
      <c r="C51" s="7" t="s">
        <v>48</v>
      </c>
      <c r="D51" s="22">
        <v>20</v>
      </c>
      <c r="E51" s="47">
        <v>19.899999999999999</v>
      </c>
      <c r="F51" s="32"/>
      <c r="G51" s="33"/>
    </row>
    <row r="52" spans="1:7" x14ac:dyDescent="0.35">
      <c r="A52" s="59"/>
      <c r="B52" s="60"/>
      <c r="C52" s="60"/>
      <c r="D52" s="60"/>
      <c r="E52" s="37">
        <f>SUM(E25:E51)</f>
        <v>1040.5999999999999</v>
      </c>
      <c r="F52" s="35"/>
      <c r="G52" s="36"/>
    </row>
    <row r="53" spans="1:7" x14ac:dyDescent="0.35">
      <c r="A53" s="61"/>
      <c r="B53" s="62"/>
      <c r="C53" s="62"/>
      <c r="D53" s="62"/>
      <c r="E53" s="38">
        <f>SUM(E52*0.21)</f>
        <v>218.52599999999998</v>
      </c>
      <c r="F53" s="35"/>
      <c r="G53" s="43"/>
    </row>
    <row r="54" spans="1:7" ht="15" thickBot="1" x14ac:dyDescent="0.4">
      <c r="A54" s="63"/>
      <c r="B54" s="64"/>
      <c r="C54" s="64"/>
      <c r="D54" s="64"/>
      <c r="E54" s="39">
        <f>SUM(E52+E53)</f>
        <v>1259.126</v>
      </c>
      <c r="F54" s="35"/>
      <c r="G54" s="36"/>
    </row>
    <row r="58" spans="1:7" x14ac:dyDescent="0.35">
      <c r="B58" s="68" t="s">
        <v>50</v>
      </c>
      <c r="C58" s="68"/>
      <c r="D58" s="17"/>
    </row>
    <row r="59" spans="1:7" x14ac:dyDescent="0.35">
      <c r="B59" s="29"/>
      <c r="C59" s="29"/>
      <c r="D59" s="31" t="s">
        <v>51</v>
      </c>
    </row>
    <row r="60" spans="1:7" ht="15" thickBot="1" x14ac:dyDescent="0.4">
      <c r="B60" s="30"/>
      <c r="C60" s="18"/>
      <c r="D60" s="18"/>
    </row>
    <row r="61" spans="1:7" x14ac:dyDescent="0.35">
      <c r="B61" s="40" t="s">
        <v>52</v>
      </c>
      <c r="C61" s="50">
        <f xml:space="preserve"> (E16+E52)</f>
        <v>1186.8999999999999</v>
      </c>
      <c r="D61" s="51"/>
    </row>
    <row r="62" spans="1:7" x14ac:dyDescent="0.35">
      <c r="B62" s="41" t="s">
        <v>53</v>
      </c>
      <c r="C62" s="52">
        <f>C61*0.21</f>
        <v>249.24899999999997</v>
      </c>
      <c r="D62" s="53"/>
    </row>
    <row r="63" spans="1:7" ht="15" thickBot="1" x14ac:dyDescent="0.4">
      <c r="B63" s="42" t="s">
        <v>54</v>
      </c>
      <c r="C63" s="65">
        <f>SUM(C61:C62)</f>
        <v>1436.1489999999999</v>
      </c>
      <c r="D63" s="66"/>
    </row>
  </sheetData>
  <sheetProtection algorithmName="SHA-512" hashValue="Kh1Hk7T3AlO88NpR/VZ3anrCvi6jE5sr8eSqmB5Hn+0ZDaIJsIS3TUcGJTrRu+6X9MsTSs1zl90+ayrdT4B4RA==" saltValue="c/eB02SyHq63UKGMtB1yvA==" spinCount="100000" sheet="1" objects="1" scenarios="1"/>
  <mergeCells count="26">
    <mergeCell ref="C2:E2"/>
    <mergeCell ref="D5:E5"/>
    <mergeCell ref="A7:A8"/>
    <mergeCell ref="B7:B8"/>
    <mergeCell ref="C7:C8"/>
    <mergeCell ref="D7:D8"/>
    <mergeCell ref="A4:E4"/>
    <mergeCell ref="E7:E8"/>
    <mergeCell ref="C63:D63"/>
    <mergeCell ref="F23:F24"/>
    <mergeCell ref="A20:E20"/>
    <mergeCell ref="G23:G24"/>
    <mergeCell ref="A23:A24"/>
    <mergeCell ref="B23:B24"/>
    <mergeCell ref="C23:C24"/>
    <mergeCell ref="D23:D24"/>
    <mergeCell ref="E23:E24"/>
    <mergeCell ref="B58:C58"/>
    <mergeCell ref="A16:D16"/>
    <mergeCell ref="C61:D61"/>
    <mergeCell ref="C62:D62"/>
    <mergeCell ref="A17:D17"/>
    <mergeCell ref="A18:D18"/>
    <mergeCell ref="A52:D52"/>
    <mergeCell ref="A53:D53"/>
    <mergeCell ref="A54:D54"/>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1 Pirkimo objekto dalis Kaunas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Vida Zaikauskienė</dc:creator>
  <cp:keywords/>
  <dc:description/>
  <cp:lastModifiedBy>Jurgita Repšienė</cp:lastModifiedBy>
  <cp:revision/>
  <dcterms:created xsi:type="dcterms:W3CDTF">2015-06-05T18:17:20Z</dcterms:created>
  <dcterms:modified xsi:type="dcterms:W3CDTF">2022-03-08T09:16:33Z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2021-12-14T13:38:02Z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5ae71593-f738-4e9f-a46f-8c5a20d14dd4</vt:lpwstr>
  </property>
  <property fmtid="{D5CDD505-2E9C-101B-9397-08002B2CF9AE}" pid="8" name="MSIP_Label_190751af-2442-49a7-b7b9-9f0bcce858c9_ContentBits">
    <vt:lpwstr>0</vt:lpwstr>
  </property>
</Properties>
</file>